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bqes-my.sharepoint.com/personal/lucas_gray_bqe_com/Documents/Desktop/"/>
    </mc:Choice>
  </mc:AlternateContent>
  <xr:revisionPtr revIDLastSave="1" documentId="8_{1A643291-62FF-8843-A95C-65A3CA090EC8}" xr6:coauthVersionLast="47" xr6:coauthVersionMax="47" xr10:uidLastSave="{68922949-7867-C74B-A547-D3BCF5579F1D}"/>
  <bookViews>
    <workbookView xWindow="0" yWindow="760" windowWidth="30240" windowHeight="17700" xr2:uid="{00000000-000D-0000-FFFF-FFFF00000000}"/>
  </bookViews>
  <sheets>
    <sheet name="Gantt Cha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9" i="1"/>
  <c r="F10" i="1"/>
  <c r="G10" i="1"/>
  <c r="F24" i="1"/>
  <c r="F28" i="1" s="1"/>
  <c r="F20" i="1"/>
  <c r="F23" i="1" s="1"/>
  <c r="F16" i="1"/>
  <c r="F19" i="1" s="1"/>
  <c r="F12" i="1"/>
  <c r="F8" i="1"/>
  <c r="G9" i="1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G29" i="1" s="1"/>
  <c r="F22" i="1" l="1"/>
  <c r="F18" i="1"/>
  <c r="F17" i="1"/>
  <c r="F27" i="1"/>
  <c r="F26" i="1"/>
  <c r="F29" i="1"/>
  <c r="F13" i="1"/>
  <c r="F14" i="1"/>
  <c r="G18" i="1"/>
  <c r="G21" i="1"/>
  <c r="G11" i="1"/>
  <c r="G22" i="1"/>
  <c r="G13" i="1"/>
  <c r="G23" i="1"/>
  <c r="G25" i="1"/>
  <c r="G14" i="1"/>
  <c r="G26" i="1"/>
  <c r="G17" i="1"/>
  <c r="G27" i="1"/>
  <c r="G15" i="1"/>
  <c r="G28" i="1"/>
  <c r="G19" i="1"/>
  <c r="F21" i="1"/>
  <c r="F25" i="1"/>
  <c r="F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<sst xmlns="http://schemas.openxmlformats.org/spreadsheetml/2006/main" count="77" uniqueCount="48">
  <si>
    <t>Milestone Billing Template</t>
  </si>
  <si>
    <t>PROJECT NAME</t>
  </si>
  <si>
    <t>[Example Project]</t>
  </si>
  <si>
    <t>PROJECT NUMBER</t>
  </si>
  <si>
    <t>[########]</t>
  </si>
  <si>
    <t>CONTRACT VALUE</t>
  </si>
  <si>
    <t>Update the Contract Value</t>
  </si>
  <si>
    <t>#</t>
  </si>
  <si>
    <t>MILESTONE</t>
  </si>
  <si>
    <t>DUE DATE</t>
  </si>
  <si>
    <t>AMOUNT</t>
  </si>
  <si>
    <t>INVOICE PAID (Y/N)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</si>
  <si>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</si>
  <si>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</si>
  <si>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</si>
  <si>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</si>
  <si>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</si>
  <si>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</si>
  <si>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</si>
  <si>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</si>
  <si>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</si>
  <si>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</si>
  <si>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</si>
  <si>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</si>
  <si>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Pre-Design</t>
  </si>
  <si>
    <t>Y</t>
  </si>
  <si>
    <t>S</t>
  </si>
  <si>
    <t>Schematic Design</t>
  </si>
  <si>
    <t>N</t>
  </si>
  <si>
    <t>I</t>
  </si>
  <si>
    <t>Design Development</t>
  </si>
  <si>
    <t>F</t>
  </si>
  <si>
    <t>Construction Document</t>
  </si>
  <si>
    <t>Construction Administration</t>
  </si>
  <si>
    <t>I = Invoice Created</t>
  </si>
  <si>
    <t>S = Invoice Sent</t>
  </si>
  <si>
    <t>F = Future Invoice</t>
  </si>
  <si>
    <t>INSTRUCTIONS:</t>
  </si>
  <si>
    <t>Assign a due date for each milestone</t>
  </si>
  <si>
    <r>
      <rPr>
        <sz val="10"/>
        <color rgb="FF00304B"/>
        <rFont val="Roobert Regular"/>
      </rPr>
      <t>Build out the invoicing schedule on the Gantt Chart with "</t>
    </r>
    <r>
      <rPr>
        <b/>
        <sz val="10"/>
        <color rgb="FF00304B"/>
        <rFont val="Roobert Regular"/>
      </rPr>
      <t>F</t>
    </r>
    <r>
      <rPr>
        <sz val="10"/>
        <color rgb="FF00304B"/>
        <rFont val="Roobert Regular"/>
      </rPr>
      <t>" for future invoices</t>
    </r>
  </si>
  <si>
    <r>
      <rPr>
        <sz val="10"/>
        <color rgb="FF00304B"/>
        <rFont val="Roobert Regular"/>
      </rPr>
      <t xml:space="preserve">As you progress through the project, change the </t>
    </r>
    <r>
      <rPr>
        <b/>
        <sz val="10"/>
        <color rgb="FF00304B"/>
        <rFont val="Roobert Regular"/>
      </rPr>
      <t>F</t>
    </r>
    <r>
      <rPr>
        <sz val="10"/>
        <color rgb="FF00304B"/>
        <rFont val="Roobert Regular"/>
      </rPr>
      <t xml:space="preserve">s to </t>
    </r>
    <r>
      <rPr>
        <b/>
        <sz val="10"/>
        <color rgb="FF00304B"/>
        <rFont val="Roobert Regular"/>
      </rPr>
      <t>I</t>
    </r>
    <r>
      <rPr>
        <sz val="10"/>
        <color rgb="FF00304B"/>
        <rFont val="Roobert Regular"/>
      </rPr>
      <t xml:space="preserve"> when an invoice is created, and an </t>
    </r>
    <r>
      <rPr>
        <b/>
        <sz val="10"/>
        <color rgb="FF00304B"/>
        <rFont val="Roobert Regular"/>
      </rPr>
      <t>S</t>
    </r>
    <r>
      <rPr>
        <sz val="10"/>
        <color rgb="FF00304B"/>
        <rFont val="Roobert Regular"/>
      </rPr>
      <t xml:space="preserve"> when an invoice is sent</t>
    </r>
  </si>
  <si>
    <r>
      <t xml:space="preserve">As invoices are paid, put a </t>
    </r>
    <r>
      <rPr>
        <b/>
        <sz val="10"/>
        <color rgb="FF00304B"/>
        <rFont val="Roobert Regular"/>
      </rPr>
      <t>Y</t>
    </r>
    <r>
      <rPr>
        <sz val="10"/>
        <color rgb="FF00304B"/>
        <rFont val="Roobert Regular"/>
      </rPr>
      <t xml:space="preserve"> in column G</t>
    </r>
  </si>
  <si>
    <t>Learn more about how your firm can improve performance with BQE CORE</t>
  </si>
  <si>
    <t>FEE %</t>
  </si>
  <si>
    <t>Update the contract amount at the top</t>
  </si>
  <si>
    <t>Update the fee % for each phase</t>
  </si>
  <si>
    <t>Adjust the milstones and percentages as needed to meet your project schedule. You may have to adjust the calculations based on the new percentages.</t>
  </si>
  <si>
    <t>PHASE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</si>
</sst>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&quot;/&quot;d"/>
    <numFmt numFmtId="166" formatCode="m/d"/>
    <numFmt numFmtId="167" formatCode="_(&quot;$&quot;* #,##0_);_(&quot;$&quot;* \(#,##0\);_(&quot;$&quot;* &quot;-&quot;??_);_(@_)"/>
    <numFmt numFmtId="168" formatCode="_([$$-409]* #,##0_);_([$$-409]* \(#,##0\);_([$$-409]* &quot;-&quot;??_);_(@_)"/>
  </numFmts>
  <fonts count="19">
    <font>
      <sz val="10"/>
      <color rgb="FF000000"/>
      <name val="Arial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24"/>
      <color rgb="FF00304B"/>
      <name val="Roobert Bold"/>
    </font>
    <font>
      <sz val="10"/>
      <color rgb="FF00304B"/>
      <name val="Roobert Regular"/>
    </font>
    <font>
      <b/>
      <sz val="32"/>
      <color rgb="FF00304B"/>
      <name val="Roobert Regular"/>
    </font>
    <font>
      <b/>
      <sz val="12"/>
      <color rgb="FF00304B"/>
      <name val="Roobert Regular"/>
    </font>
    <font>
      <b/>
      <u/>
      <sz val="12"/>
      <color rgb="FF00304B"/>
      <name val="Roobert Regular"/>
    </font>
    <font>
      <u/>
      <sz val="10"/>
      <color rgb="FF00304B"/>
      <name val="Arial"/>
      <family val="2"/>
    </font>
    <font>
      <b/>
      <sz val="10"/>
      <color rgb="FF00304B"/>
      <name val="Roobert Regular"/>
    </font>
    <font>
      <sz val="11"/>
      <color rgb="FF00304B"/>
      <name val="Roobert Regular"/>
    </font>
    <font>
      <b/>
      <sz val="8"/>
      <color rgb="FF00304B"/>
      <name val="Roobert Regular"/>
    </font>
    <font>
      <b/>
      <sz val="9"/>
      <color rgb="FF00304B"/>
      <name val="Roobert Regular"/>
    </font>
    <font>
      <b/>
      <sz val="11"/>
      <color rgb="FF00304B"/>
      <name val="Roobert Regular"/>
    </font>
    <font>
      <sz val="9"/>
      <color rgb="FF00304B"/>
      <name val="Roobert Regular"/>
    </font>
    <font>
      <b/>
      <u/>
      <sz val="10"/>
      <color rgb="FF00304B"/>
      <name val="Arial"/>
      <family val="2"/>
    </font>
    <font>
      <b/>
      <sz val="10"/>
      <color rgb="FF00304B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FFFFF"/>
      </patternFill>
    </fill>
    <fill>
      <patternFill patternType="solid">
        <fgColor theme="7" tint="0.79998168889431442"/>
        <bgColor rgb="FFEFEFEF"/>
      </patternFill>
    </fill>
    <fill>
      <patternFill patternType="solid">
        <fgColor theme="7" tint="0.59999389629810485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7" tint="-0.249977111117893"/>
        <bgColor rgb="FFEFEFEF"/>
      </patternFill>
    </fill>
    <fill>
      <patternFill patternType="solid">
        <fgColor theme="7" tint="-0.499984740745262"/>
        <bgColor rgb="FFEFEFEF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 style="hair">
        <color rgb="FFB7B7B7"/>
      </left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thin">
        <color rgb="FF000000"/>
      </right>
      <top/>
      <bottom style="hair">
        <color rgb="FFB7B7B7"/>
      </bottom>
      <diagonal/>
    </border>
    <border>
      <left/>
      <right style="thin">
        <color rgb="FF000000"/>
      </right>
      <top/>
      <bottom style="hair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 style="thin">
        <color rgb="FF000000"/>
      </right>
      <top style="hair">
        <color rgb="FFB7B7B7"/>
      </top>
      <bottom style="hair">
        <color rgb="FFB7B7B7"/>
      </bottom>
      <diagonal/>
    </border>
    <border>
      <left/>
      <right style="thin">
        <color rgb="FF000000"/>
      </right>
      <top style="hair">
        <color rgb="FFB7B7B7"/>
      </top>
      <bottom style="hair">
        <color rgb="FFB7B7B7"/>
      </bottom>
      <diagonal/>
    </border>
    <border>
      <left/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/>
      <diagonal/>
    </border>
    <border>
      <left style="hair">
        <color rgb="FFB7B7B7"/>
      </left>
      <right style="thin">
        <color rgb="FF000000"/>
      </right>
      <top style="hair">
        <color rgb="FFB7B7B7"/>
      </top>
      <bottom/>
      <diagonal/>
    </border>
    <border>
      <left/>
      <right style="thin">
        <color rgb="FF000000"/>
      </right>
      <top style="hair">
        <color rgb="FFB7B7B7"/>
      </top>
      <bottom/>
      <diagonal/>
    </border>
    <border>
      <left/>
      <right style="hair">
        <color rgb="FFB7B7B7"/>
      </right>
      <top style="hair">
        <color rgb="FFB7B7B7"/>
      </top>
      <bottom/>
      <diagonal/>
    </border>
    <border>
      <left/>
      <right style="hair">
        <color rgb="FFB7B7B7"/>
      </right>
      <top/>
      <bottom/>
      <diagonal/>
    </border>
    <border>
      <left style="hair">
        <color rgb="FFB7B7B7"/>
      </left>
      <right style="hair">
        <color rgb="FFB7B7B7"/>
      </right>
      <top/>
      <bottom/>
      <diagonal/>
    </border>
    <border>
      <left style="thin">
        <color theme="2" tint="-9.9978637043366805E-2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/>
      <top style="hair">
        <color rgb="FFB7B7B7"/>
      </top>
      <bottom style="hair">
        <color rgb="FFB7B7B7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thin">
        <color rgb="FF000000"/>
      </top>
      <bottom style="thin">
        <color rgb="FF000000"/>
      </bottom>
      <diagonal/>
    </border>
    <border>
      <left style="medium">
        <color theme="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theme="4"/>
      </right>
      <top style="thin">
        <color rgb="FF000000"/>
      </top>
      <bottom style="thin">
        <color rgb="FF000000"/>
      </bottom>
      <diagonal/>
    </border>
    <border>
      <left style="medium">
        <color theme="4"/>
      </left>
      <right/>
      <top/>
      <bottom style="thin">
        <color rgb="FF000000"/>
      </bottom>
      <diagonal/>
    </border>
    <border>
      <left/>
      <right style="medium">
        <color theme="4"/>
      </right>
      <top/>
      <bottom style="thin">
        <color rgb="FF000000"/>
      </bottom>
      <diagonal/>
    </border>
    <border>
      <left style="medium">
        <color theme="4"/>
      </left>
      <right/>
      <top/>
      <bottom style="thin">
        <color rgb="FFB7B7B7"/>
      </bottom>
      <diagonal/>
    </border>
    <border>
      <left style="hair">
        <color rgb="FFB7B7B7"/>
      </left>
      <right style="medium">
        <color theme="4"/>
      </right>
      <top/>
      <bottom style="hair">
        <color rgb="FFB7B7B7"/>
      </bottom>
      <diagonal/>
    </border>
    <border>
      <left style="hair">
        <color rgb="FFB7B7B7"/>
      </left>
      <right style="medium">
        <color theme="4"/>
      </right>
      <top style="hair">
        <color rgb="FFB7B7B7"/>
      </top>
      <bottom style="hair">
        <color rgb="FFB7B7B7"/>
      </bottom>
      <diagonal/>
    </border>
    <border>
      <left style="medium">
        <color theme="4"/>
      </left>
      <right/>
      <top style="thin">
        <color rgb="FF000000"/>
      </top>
      <bottom style="thin">
        <color rgb="FF000000"/>
      </bottom>
      <diagonal/>
    </border>
    <border>
      <left style="hair">
        <color rgb="FFB7B7B7"/>
      </left>
      <right style="medium">
        <color theme="4"/>
      </right>
      <top style="hair">
        <color rgb="FFB7B7B7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medium">
        <color theme="4"/>
      </bottom>
      <diagonal/>
    </border>
    <border>
      <left style="hair">
        <color rgb="FFB7B7B7"/>
      </left>
      <right style="thin">
        <color rgb="FF000000"/>
      </right>
      <top style="hair">
        <color rgb="FFB7B7B7"/>
      </top>
      <bottom style="medium">
        <color theme="4"/>
      </bottom>
      <diagonal/>
    </border>
    <border>
      <left style="hair">
        <color rgb="FFB7B7B7"/>
      </left>
      <right style="hair">
        <color rgb="FFB7B7B7"/>
      </right>
      <top/>
      <bottom style="medium">
        <color theme="4"/>
      </bottom>
      <diagonal/>
    </border>
    <border>
      <left style="hair">
        <color rgb="FFB7B7B7"/>
      </left>
      <right style="thin">
        <color rgb="FF000000"/>
      </right>
      <top/>
      <bottom style="medium">
        <color theme="4"/>
      </bottom>
      <diagonal/>
    </border>
    <border>
      <left/>
      <right style="thin">
        <color rgb="FF000000"/>
      </right>
      <top/>
      <bottom style="medium">
        <color theme="4"/>
      </bottom>
      <diagonal/>
    </border>
    <border>
      <left/>
      <right style="hair">
        <color rgb="FFB7B7B7"/>
      </right>
      <top/>
      <bottom style="medium">
        <color theme="4"/>
      </bottom>
      <diagonal/>
    </border>
    <border>
      <left/>
      <right style="hair">
        <color rgb="FFB7B7B7"/>
      </right>
      <top style="hair">
        <color rgb="FFB7B7B7"/>
      </top>
      <bottom style="medium">
        <color theme="4"/>
      </bottom>
      <diagonal/>
    </border>
    <border>
      <left style="hair">
        <color rgb="FFB7B7B7"/>
      </left>
      <right style="medium">
        <color theme="4"/>
      </right>
      <top style="hair">
        <color rgb="FFB7B7B7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rgb="FF000000"/>
      </right>
      <top style="thin">
        <color theme="4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000000"/>
      </left>
      <right/>
      <top style="thin">
        <color theme="4"/>
      </top>
      <bottom style="thin">
        <color rgb="FF000000"/>
      </bottom>
      <diagonal/>
    </border>
    <border>
      <left/>
      <right/>
      <top style="thin">
        <color theme="4"/>
      </top>
      <bottom style="thin">
        <color rgb="FF000000"/>
      </bottom>
      <diagonal/>
    </border>
    <border>
      <left/>
      <right style="thin">
        <color rgb="FF000000"/>
      </right>
      <top style="thin">
        <color theme="4"/>
      </top>
      <bottom style="thin">
        <color rgb="FF000000"/>
      </bottom>
      <diagonal/>
    </border>
    <border>
      <left/>
      <right style="medium">
        <color theme="4"/>
      </right>
      <top style="thin">
        <color theme="4"/>
      </top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/>
      <bottom style="thin">
        <color rgb="FF000000"/>
      </bottom>
      <diagonal/>
    </border>
    <border>
      <left style="thin">
        <color theme="4"/>
      </left>
      <right style="thin">
        <color theme="4"/>
      </right>
      <top/>
      <bottom style="thin">
        <color rgb="FFB7B7B7"/>
      </bottom>
      <diagonal/>
    </border>
    <border>
      <left style="thin">
        <color theme="4"/>
      </left>
      <right style="thin">
        <color theme="4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4">
    <xf numFmtId="0" fontId="0" fillId="0" borderId="0" xfId="0"/>
    <xf numFmtId="0" fontId="4" fillId="4" borderId="4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6" fillId="5" borderId="47" xfId="0" applyFont="1" applyFill="1" applyBorder="1" applyAlignment="1">
      <alignment vertical="center"/>
    </xf>
    <xf numFmtId="0" fontId="7" fillId="5" borderId="47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44" fontId="5" fillId="0" borderId="50" xfId="2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13" fillId="0" borderId="59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166" fontId="13" fillId="0" borderId="28" xfId="0" applyNumberFormat="1" applyFont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 wrapText="1"/>
    </xf>
    <xf numFmtId="167" fontId="14" fillId="3" borderId="6" xfId="2" applyNumberFormat="1" applyFont="1" applyFill="1" applyBorder="1" applyAlignment="1">
      <alignment vertical="center" wrapText="1"/>
    </xf>
    <xf numFmtId="0" fontId="14" fillId="6" borderId="47" xfId="0" applyFont="1" applyFill="1" applyBorder="1" applyAlignment="1">
      <alignment horizontal="center" vertical="center"/>
    </xf>
    <xf numFmtId="164" fontId="14" fillId="6" borderId="47" xfId="0" applyNumberFormat="1" applyFont="1" applyFill="1" applyBorder="1" applyAlignment="1">
      <alignment horizontal="center" vertical="center"/>
    </xf>
    <xf numFmtId="3" fontId="14" fillId="6" borderId="47" xfId="0" applyNumberFormat="1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4" fontId="5" fillId="0" borderId="7" xfId="0" applyNumberFormat="1" applyFont="1" applyBorder="1" applyAlignment="1">
      <alignment horizontal="left" vertical="center" wrapText="1"/>
    </xf>
    <xf numFmtId="167" fontId="5" fillId="0" borderId="7" xfId="2" applyNumberFormat="1" applyFont="1" applyBorder="1" applyAlignment="1">
      <alignment horizontal="center" vertical="center" wrapText="1"/>
    </xf>
    <xf numFmtId="9" fontId="5" fillId="0" borderId="62" xfId="0" applyNumberFormat="1" applyFont="1" applyBorder="1" applyAlignment="1">
      <alignment horizontal="center" vertical="center" wrapText="1"/>
    </xf>
    <xf numFmtId="9" fontId="10" fillId="0" borderId="1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left" vertical="center" wrapText="1"/>
    </xf>
    <xf numFmtId="9" fontId="10" fillId="0" borderId="15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left" vertical="center" wrapText="1"/>
    </xf>
    <xf numFmtId="167" fontId="14" fillId="3" borderId="3" xfId="2" applyNumberFormat="1" applyFont="1" applyFill="1" applyBorder="1" applyAlignment="1">
      <alignment vertical="center" wrapText="1"/>
    </xf>
    <xf numFmtId="0" fontId="14" fillId="3" borderId="6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7" borderId="47" xfId="0" applyFont="1" applyFill="1" applyBorder="1" applyAlignment="1">
      <alignment horizontal="center" vertical="center"/>
    </xf>
    <xf numFmtId="0" fontId="14" fillId="7" borderId="4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/>
    </xf>
    <xf numFmtId="0" fontId="14" fillId="8" borderId="47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9" borderId="46" xfId="0" applyFont="1" applyFill="1" applyBorder="1" applyAlignment="1">
      <alignment horizontal="center" vertical="center"/>
    </xf>
    <xf numFmtId="0" fontId="14" fillId="9" borderId="47" xfId="0" applyFont="1" applyFill="1" applyBorder="1" applyAlignment="1">
      <alignment horizontal="center" vertical="center"/>
    </xf>
    <xf numFmtId="0" fontId="14" fillId="9" borderId="48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4" fillId="10" borderId="46" xfId="0" applyFont="1" applyFill="1" applyBorder="1" applyAlignment="1">
      <alignment horizontal="center" vertical="center"/>
    </xf>
    <xf numFmtId="0" fontId="14" fillId="10" borderId="47" xfId="0" applyFont="1" applyFill="1" applyBorder="1" applyAlignment="1">
      <alignment horizontal="center" vertical="center"/>
    </xf>
    <xf numFmtId="0" fontId="14" fillId="10" borderId="48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9" fontId="5" fillId="0" borderId="37" xfId="0" applyNumberFormat="1" applyFont="1" applyBorder="1" applyAlignment="1">
      <alignment horizontal="left" vertical="center" wrapText="1"/>
    </xf>
    <xf numFmtId="14" fontId="5" fillId="0" borderId="37" xfId="0" applyNumberFormat="1" applyFont="1" applyBorder="1" applyAlignment="1">
      <alignment horizontal="left" vertical="center" wrapText="1"/>
    </xf>
    <xf numFmtId="167" fontId="5" fillId="0" borderId="37" xfId="2" applyNumberFormat="1" applyFont="1" applyBorder="1" applyAlignment="1">
      <alignment horizontal="center" vertical="center" wrapText="1"/>
    </xf>
    <xf numFmtId="9" fontId="5" fillId="0" borderId="64" xfId="0" applyNumberFormat="1" applyFont="1" applyBorder="1" applyAlignment="1">
      <alignment horizontal="center" vertical="center" wrapText="1"/>
    </xf>
    <xf numFmtId="9" fontId="10" fillId="0" borderId="44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9" fontId="5" fillId="0" borderId="0" xfId="3" applyFont="1" applyAlignment="1">
      <alignment horizontal="center" vertical="center"/>
    </xf>
    <xf numFmtId="9" fontId="5" fillId="4" borderId="47" xfId="3" applyFont="1" applyFill="1" applyBorder="1" applyAlignment="1">
      <alignment horizontal="center" vertical="center"/>
    </xf>
    <xf numFmtId="9" fontId="10" fillId="0" borderId="1" xfId="3" applyFont="1" applyBorder="1" applyAlignment="1">
      <alignment horizontal="center" vertical="center"/>
    </xf>
    <xf numFmtId="9" fontId="10" fillId="0" borderId="0" xfId="3" applyFont="1" applyAlignment="1">
      <alignment horizontal="center" vertical="center"/>
    </xf>
    <xf numFmtId="9" fontId="16" fillId="0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10" fillId="0" borderId="0" xfId="3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65" xfId="0" applyFont="1" applyFill="1" applyBorder="1" applyAlignment="1">
      <alignment vertical="center" wrapText="1"/>
    </xf>
    <xf numFmtId="0" fontId="14" fillId="6" borderId="46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68" fontId="14" fillId="11" borderId="56" xfId="2" applyNumberFormat="1" applyFont="1" applyFill="1" applyBorder="1" applyAlignment="1">
      <alignment vertical="center"/>
    </xf>
    <xf numFmtId="9" fontId="14" fillId="11" borderId="56" xfId="3" applyFont="1" applyFill="1" applyBorder="1" applyAlignment="1">
      <alignment horizontal="center" vertical="center"/>
    </xf>
    <xf numFmtId="9" fontId="5" fillId="0" borderId="7" xfId="3" applyFont="1" applyBorder="1" applyAlignment="1">
      <alignment horizontal="left" vertical="center" wrapText="1"/>
    </xf>
    <xf numFmtId="0" fontId="5" fillId="4" borderId="4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9" fillId="5" borderId="47" xfId="1" applyFont="1" applyFill="1" applyBorder="1" applyAlignment="1">
      <alignment horizontal="center" vertical="center" wrapText="1"/>
    </xf>
    <xf numFmtId="0" fontId="9" fillId="4" borderId="47" xfId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67" fontId="12" fillId="2" borderId="57" xfId="2" applyNumberFormat="1" applyFont="1" applyFill="1" applyBorder="1" applyAlignment="1">
      <alignment horizontal="center" vertical="center" wrapText="1"/>
    </xf>
    <xf numFmtId="167" fontId="10" fillId="0" borderId="58" xfId="2" applyNumberFormat="1" applyFont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9" fontId="12" fillId="2" borderId="2" xfId="3" applyFont="1" applyFill="1" applyBorder="1" applyAlignment="1">
      <alignment horizontal="center" vertical="center" wrapText="1"/>
    </xf>
    <xf numFmtId="9" fontId="12" fillId="2" borderId="4" xfId="3" applyFont="1" applyFill="1" applyBorder="1" applyAlignment="1">
      <alignment horizontal="center"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304B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qe.com/request-demo" TargetMode="External"/><Relationship Id="rId2" Type="http://schemas.openxmlformats.org/officeDocument/2006/relationships/hyperlink" Target="https://www.bqe.com/request-demo" TargetMode="External"/><Relationship Id="rId1" Type="http://schemas.openxmlformats.org/officeDocument/2006/relationships/hyperlink" Target="https://www.bqe.com/request-de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BD2F"/>
    <outlinePr summaryBelow="0" summaryRight="0"/>
    <pageSetUpPr fitToPage="1"/>
  </sheetPr>
  <dimension ref="A1:PX40"/>
  <sheetViews>
    <sheetView showGridLines="0" tabSelected="1" zoomScale="83" zoomScaleNormal="77" workbookViewId="0">
      <pane xSplit="8" topLeftCell="I1" activePane="topRight" state="frozen"/>
      <selection pane="topRight" activeCell="W41" sqref="W41"/>
    </sheetView>
  </sheetViews>
  <sheetFormatPr baseColWidth="10" defaultColWidth="12.6640625" defaultRowHeight="15.75" customHeight="1" outlineLevelRow="1"/>
  <cols>
    <col min="1" max="2" width="2.6640625" style="2" customWidth="1"/>
    <col min="3" max="3" width="18" style="2" customWidth="1"/>
    <col min="4" max="4" width="9" style="5" customWidth="1"/>
    <col min="5" max="5" width="5" style="108" customWidth="1"/>
    <col min="6" max="6" width="11.33203125" style="4" customWidth="1"/>
    <col min="7" max="7" width="10.5" style="2" customWidth="1"/>
    <col min="8" max="8" width="7.5" style="2" customWidth="1"/>
    <col min="9" max="60" width="5.1640625" style="5" customWidth="1"/>
    <col min="61" max="61" width="2.6640625" style="2" customWidth="1"/>
    <col min="62" max="16384" width="12.6640625" style="2"/>
  </cols>
  <sheetData>
    <row r="1" spans="1:440" ht="15.75" customHeight="1" thickBot="1"/>
    <row r="2" spans="1:440" ht="41.25" customHeight="1" thickBot="1">
      <c r="B2" s="1" t="s">
        <v>0</v>
      </c>
      <c r="C2" s="6"/>
      <c r="D2" s="123"/>
      <c r="E2" s="109"/>
      <c r="F2" s="6"/>
      <c r="G2" s="6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27" t="e" vm="1">
        <v>#VALUE!</v>
      </c>
      <c r="BC2" s="128"/>
      <c r="BD2" s="128"/>
      <c r="BE2" s="128"/>
      <c r="BF2" s="128"/>
      <c r="BG2" s="128"/>
      <c r="BH2" s="129"/>
    </row>
    <row r="3" spans="1:440" ht="21" customHeight="1">
      <c r="B3" s="10"/>
      <c r="C3" s="11" t="s">
        <v>1</v>
      </c>
      <c r="D3" s="124"/>
      <c r="E3" s="110"/>
      <c r="F3" s="13" t="s">
        <v>2</v>
      </c>
      <c r="G3" s="12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D3" s="113"/>
      <c r="AE3" s="113"/>
      <c r="AF3" s="113"/>
      <c r="AG3" s="113"/>
      <c r="AH3" s="113"/>
      <c r="AI3" s="113"/>
      <c r="AJ3" s="113"/>
      <c r="AK3" s="113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5"/>
    </row>
    <row r="4" spans="1:440" ht="21" customHeight="1" thickBot="1">
      <c r="B4" s="10"/>
      <c r="C4" s="11" t="s">
        <v>3</v>
      </c>
      <c r="D4" s="124"/>
      <c r="E4" s="110"/>
      <c r="F4" s="12" t="s">
        <v>4</v>
      </c>
      <c r="G4" s="12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D4" s="113"/>
      <c r="AE4" s="113"/>
      <c r="AF4" s="113"/>
      <c r="AG4" s="113"/>
      <c r="AH4" s="113"/>
      <c r="AI4" s="113"/>
      <c r="AJ4" s="113"/>
      <c r="AK4" s="113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5"/>
    </row>
    <row r="5" spans="1:440" ht="21" customHeight="1" thickBot="1">
      <c r="B5" s="10"/>
      <c r="C5" s="114" t="s">
        <v>5</v>
      </c>
      <c r="E5" s="115"/>
      <c r="F5" s="120">
        <v>400000</v>
      </c>
      <c r="G5" s="16" t="s">
        <v>6</v>
      </c>
      <c r="I5" s="2"/>
      <c r="J5" s="116"/>
      <c r="K5" s="116"/>
      <c r="L5" s="116"/>
      <c r="M5" s="113"/>
      <c r="N5" s="113"/>
      <c r="O5" s="113"/>
      <c r="P5" s="113"/>
      <c r="Q5" s="113"/>
      <c r="R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BH5" s="17"/>
    </row>
    <row r="6" spans="1:440" s="119" customFormat="1" ht="17.25" customHeight="1">
      <c r="A6" s="14"/>
      <c r="B6" s="130" t="s">
        <v>7</v>
      </c>
      <c r="C6" s="132" t="s">
        <v>47</v>
      </c>
      <c r="D6" s="132" t="s">
        <v>8</v>
      </c>
      <c r="E6" s="142" t="s">
        <v>43</v>
      </c>
      <c r="F6" s="138" t="s">
        <v>10</v>
      </c>
      <c r="G6" s="132" t="s">
        <v>9</v>
      </c>
      <c r="H6" s="140" t="s">
        <v>11</v>
      </c>
      <c r="I6" s="125" t="s">
        <v>12</v>
      </c>
      <c r="J6" s="125"/>
      <c r="K6" s="125"/>
      <c r="L6" s="125"/>
      <c r="M6" s="126"/>
      <c r="N6" s="134" t="s">
        <v>13</v>
      </c>
      <c r="O6" s="125"/>
      <c r="P6" s="125"/>
      <c r="Q6" s="126"/>
      <c r="R6" s="134" t="s">
        <v>14</v>
      </c>
      <c r="S6" s="125"/>
      <c r="T6" s="125"/>
      <c r="U6" s="126"/>
      <c r="V6" s="134" t="s">
        <v>15</v>
      </c>
      <c r="W6" s="135"/>
      <c r="X6" s="135"/>
      <c r="Y6" s="136"/>
      <c r="Z6" s="134" t="s">
        <v>16</v>
      </c>
      <c r="AA6" s="135"/>
      <c r="AB6" s="135"/>
      <c r="AC6" s="135"/>
      <c r="AD6" s="136"/>
      <c r="AE6" s="134" t="s">
        <v>17</v>
      </c>
      <c r="AF6" s="135"/>
      <c r="AG6" s="135"/>
      <c r="AH6" s="136"/>
      <c r="AI6" s="134" t="s">
        <v>18</v>
      </c>
      <c r="AJ6" s="135"/>
      <c r="AK6" s="135"/>
      <c r="AL6" s="136"/>
      <c r="AM6" s="134" t="s">
        <v>19</v>
      </c>
      <c r="AN6" s="135"/>
      <c r="AO6" s="135"/>
      <c r="AP6" s="135"/>
      <c r="AQ6" s="136"/>
      <c r="AR6" s="134" t="s">
        <v>20</v>
      </c>
      <c r="AS6" s="135"/>
      <c r="AT6" s="135"/>
      <c r="AU6" s="136"/>
      <c r="AV6" s="134" t="s">
        <v>21</v>
      </c>
      <c r="AW6" s="125"/>
      <c r="AX6" s="125"/>
      <c r="AY6" s="125"/>
      <c r="AZ6" s="126"/>
      <c r="BA6" s="134" t="s">
        <v>22</v>
      </c>
      <c r="BB6" s="135"/>
      <c r="BC6" s="135"/>
      <c r="BD6" s="136"/>
      <c r="BE6" s="134" t="s">
        <v>23</v>
      </c>
      <c r="BF6" s="135"/>
      <c r="BG6" s="135"/>
      <c r="BH6" s="137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</row>
    <row r="7" spans="1:440" s="14" customFormat="1" ht="17.25" customHeight="1" thickBot="1">
      <c r="B7" s="131"/>
      <c r="C7" s="133"/>
      <c r="D7" s="133"/>
      <c r="E7" s="143"/>
      <c r="F7" s="139"/>
      <c r="G7" s="133"/>
      <c r="H7" s="141"/>
      <c r="I7" s="19">
        <v>45660</v>
      </c>
      <c r="J7" s="20">
        <f t="shared" ref="J7:BH7" si="0">I7+7</f>
        <v>45667</v>
      </c>
      <c r="K7" s="20">
        <f t="shared" si="0"/>
        <v>45674</v>
      </c>
      <c r="L7" s="20">
        <f t="shared" si="0"/>
        <v>45681</v>
      </c>
      <c r="M7" s="20">
        <f t="shared" si="0"/>
        <v>45688</v>
      </c>
      <c r="N7" s="20">
        <f t="shared" si="0"/>
        <v>45695</v>
      </c>
      <c r="O7" s="20">
        <f t="shared" si="0"/>
        <v>45702</v>
      </c>
      <c r="P7" s="20">
        <f t="shared" si="0"/>
        <v>45709</v>
      </c>
      <c r="Q7" s="20">
        <f t="shared" si="0"/>
        <v>45716</v>
      </c>
      <c r="R7" s="21">
        <f t="shared" si="0"/>
        <v>45723</v>
      </c>
      <c r="S7" s="21">
        <f t="shared" si="0"/>
        <v>45730</v>
      </c>
      <c r="T7" s="21">
        <f t="shared" si="0"/>
        <v>45737</v>
      </c>
      <c r="U7" s="21">
        <f t="shared" si="0"/>
        <v>45744</v>
      </c>
      <c r="V7" s="21">
        <f t="shared" si="0"/>
        <v>45751</v>
      </c>
      <c r="W7" s="21">
        <f t="shared" si="0"/>
        <v>45758</v>
      </c>
      <c r="X7" s="21">
        <f t="shared" si="0"/>
        <v>45765</v>
      </c>
      <c r="Y7" s="21">
        <f t="shared" si="0"/>
        <v>45772</v>
      </c>
      <c r="Z7" s="21">
        <f t="shared" si="0"/>
        <v>45779</v>
      </c>
      <c r="AA7" s="21">
        <f t="shared" si="0"/>
        <v>45786</v>
      </c>
      <c r="AB7" s="21">
        <f t="shared" si="0"/>
        <v>45793</v>
      </c>
      <c r="AC7" s="21">
        <f t="shared" si="0"/>
        <v>45800</v>
      </c>
      <c r="AD7" s="21">
        <f t="shared" si="0"/>
        <v>45807</v>
      </c>
      <c r="AE7" s="21">
        <f t="shared" si="0"/>
        <v>45814</v>
      </c>
      <c r="AF7" s="21">
        <f t="shared" si="0"/>
        <v>45821</v>
      </c>
      <c r="AG7" s="21">
        <f t="shared" si="0"/>
        <v>45828</v>
      </c>
      <c r="AH7" s="21">
        <f t="shared" si="0"/>
        <v>45835</v>
      </c>
      <c r="AI7" s="21">
        <f t="shared" si="0"/>
        <v>45842</v>
      </c>
      <c r="AJ7" s="21">
        <f t="shared" si="0"/>
        <v>45849</v>
      </c>
      <c r="AK7" s="21">
        <f t="shared" si="0"/>
        <v>45856</v>
      </c>
      <c r="AL7" s="21">
        <f t="shared" si="0"/>
        <v>45863</v>
      </c>
      <c r="AM7" s="21">
        <f t="shared" si="0"/>
        <v>45870</v>
      </c>
      <c r="AN7" s="21">
        <f t="shared" si="0"/>
        <v>45877</v>
      </c>
      <c r="AO7" s="21">
        <f t="shared" si="0"/>
        <v>45884</v>
      </c>
      <c r="AP7" s="21">
        <f t="shared" si="0"/>
        <v>45891</v>
      </c>
      <c r="AQ7" s="21">
        <f t="shared" si="0"/>
        <v>45898</v>
      </c>
      <c r="AR7" s="21">
        <f t="shared" si="0"/>
        <v>45905</v>
      </c>
      <c r="AS7" s="21">
        <f t="shared" si="0"/>
        <v>45912</v>
      </c>
      <c r="AT7" s="21">
        <f t="shared" si="0"/>
        <v>45919</v>
      </c>
      <c r="AU7" s="21">
        <f t="shared" si="0"/>
        <v>45926</v>
      </c>
      <c r="AV7" s="21">
        <f t="shared" si="0"/>
        <v>45933</v>
      </c>
      <c r="AW7" s="21">
        <f t="shared" si="0"/>
        <v>45940</v>
      </c>
      <c r="AX7" s="21">
        <f t="shared" si="0"/>
        <v>45947</v>
      </c>
      <c r="AY7" s="21">
        <f t="shared" si="0"/>
        <v>45954</v>
      </c>
      <c r="AZ7" s="21">
        <f t="shared" si="0"/>
        <v>45961</v>
      </c>
      <c r="BA7" s="21">
        <f t="shared" si="0"/>
        <v>45968</v>
      </c>
      <c r="BB7" s="21">
        <f t="shared" si="0"/>
        <v>45975</v>
      </c>
      <c r="BC7" s="21">
        <f t="shared" si="0"/>
        <v>45982</v>
      </c>
      <c r="BD7" s="21">
        <f t="shared" si="0"/>
        <v>45989</v>
      </c>
      <c r="BE7" s="21">
        <f t="shared" si="0"/>
        <v>45996</v>
      </c>
      <c r="BF7" s="21">
        <f t="shared" si="0"/>
        <v>46003</v>
      </c>
      <c r="BG7" s="21">
        <f t="shared" si="0"/>
        <v>46010</v>
      </c>
      <c r="BH7" s="22">
        <f t="shared" si="0"/>
        <v>46017</v>
      </c>
    </row>
    <row r="8" spans="1:440" ht="21" customHeight="1" thickBot="1">
      <c r="B8" s="23">
        <v>1</v>
      </c>
      <c r="C8" s="24" t="s">
        <v>24</v>
      </c>
      <c r="D8" s="25"/>
      <c r="E8" s="121">
        <v>0.05</v>
      </c>
      <c r="F8" s="26">
        <f>E8*F5</f>
        <v>20000</v>
      </c>
      <c r="G8" s="25"/>
      <c r="H8" s="117"/>
      <c r="I8" s="118"/>
      <c r="J8" s="28"/>
      <c r="K8" s="29"/>
      <c r="L8" s="29"/>
      <c r="M8" s="27"/>
      <c r="N8" s="27"/>
      <c r="O8" s="27"/>
      <c r="P8" s="27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2"/>
    </row>
    <row r="9" spans="1:440" ht="17.25" customHeight="1" outlineLevel="1">
      <c r="B9" s="33"/>
      <c r="C9" s="34"/>
      <c r="D9" s="106">
        <v>1</v>
      </c>
      <c r="E9" s="122">
        <v>0.25</v>
      </c>
      <c r="F9" s="36">
        <f>F8/3</f>
        <v>6666.666666666667</v>
      </c>
      <c r="G9" s="35">
        <f>I7</f>
        <v>45660</v>
      </c>
      <c r="H9" s="37" t="s">
        <v>25</v>
      </c>
      <c r="I9" s="38" t="s">
        <v>26</v>
      </c>
      <c r="J9" s="39"/>
      <c r="K9" s="39"/>
      <c r="L9" s="39"/>
      <c r="M9" s="40"/>
      <c r="N9" s="39"/>
      <c r="O9" s="39"/>
      <c r="P9" s="39"/>
      <c r="Q9" s="40"/>
      <c r="R9" s="39"/>
      <c r="S9" s="39"/>
      <c r="T9" s="39"/>
      <c r="U9" s="41"/>
      <c r="V9" s="42"/>
      <c r="W9" s="39"/>
      <c r="X9" s="39"/>
      <c r="Y9" s="40"/>
      <c r="Z9" s="39"/>
      <c r="AA9" s="39"/>
      <c r="AB9" s="39"/>
      <c r="AC9" s="42"/>
      <c r="AD9" s="40"/>
      <c r="AE9" s="39"/>
      <c r="AF9" s="39"/>
      <c r="AG9" s="42"/>
      <c r="AH9" s="40"/>
      <c r="AI9" s="39"/>
      <c r="AJ9" s="39"/>
      <c r="AK9" s="42"/>
      <c r="AL9" s="40"/>
      <c r="AM9" s="39"/>
      <c r="AN9" s="39"/>
      <c r="AO9" s="42"/>
      <c r="AP9" s="39"/>
      <c r="AQ9" s="40"/>
      <c r="AR9" s="39"/>
      <c r="AS9" s="42"/>
      <c r="AT9" s="39"/>
      <c r="AU9" s="40"/>
      <c r="AV9" s="39"/>
      <c r="AW9" s="42"/>
      <c r="AX9" s="39"/>
      <c r="AY9" s="39"/>
      <c r="AZ9" s="40"/>
      <c r="BA9" s="42"/>
      <c r="BB9" s="39"/>
      <c r="BC9" s="39"/>
      <c r="BD9" s="40"/>
      <c r="BE9" s="42"/>
      <c r="BF9" s="39"/>
      <c r="BG9" s="39"/>
      <c r="BH9" s="43"/>
    </row>
    <row r="10" spans="1:440" ht="17.25" customHeight="1" outlineLevel="1">
      <c r="B10" s="33"/>
      <c r="C10" s="34"/>
      <c r="D10" s="106">
        <v>2</v>
      </c>
      <c r="E10" s="44">
        <v>0.5</v>
      </c>
      <c r="F10" s="36">
        <f>(E10-E9)*F8</f>
        <v>5000</v>
      </c>
      <c r="G10" s="35">
        <f>M7</f>
        <v>45688</v>
      </c>
      <c r="H10" s="37" t="s">
        <v>25</v>
      </c>
      <c r="I10" s="45"/>
      <c r="J10" s="46"/>
      <c r="K10" s="47"/>
      <c r="L10" s="47"/>
      <c r="M10" s="48" t="s">
        <v>26</v>
      </c>
      <c r="N10" s="39"/>
      <c r="O10" s="39"/>
      <c r="P10" s="39"/>
      <c r="Q10" s="40"/>
      <c r="R10" s="47"/>
      <c r="S10" s="47"/>
      <c r="T10" s="47"/>
      <c r="U10" s="49"/>
      <c r="V10" s="50"/>
      <c r="W10" s="47"/>
      <c r="X10" s="47"/>
      <c r="Y10" s="48"/>
      <c r="Z10" s="47"/>
      <c r="AA10" s="47"/>
      <c r="AB10" s="47"/>
      <c r="AC10" s="50"/>
      <c r="AD10" s="48"/>
      <c r="AE10" s="47"/>
      <c r="AF10" s="47"/>
      <c r="AG10" s="50"/>
      <c r="AH10" s="48"/>
      <c r="AI10" s="47"/>
      <c r="AJ10" s="47"/>
      <c r="AK10" s="50"/>
      <c r="AL10" s="48"/>
      <c r="AM10" s="47"/>
      <c r="AN10" s="47"/>
      <c r="AO10" s="50"/>
      <c r="AP10" s="47"/>
      <c r="AQ10" s="48"/>
      <c r="AR10" s="47"/>
      <c r="AS10" s="50"/>
      <c r="AT10" s="47"/>
      <c r="AU10" s="48"/>
      <c r="AV10" s="47"/>
      <c r="AW10" s="50"/>
      <c r="AX10" s="47"/>
      <c r="AY10" s="47"/>
      <c r="AZ10" s="48"/>
      <c r="BA10" s="50"/>
      <c r="BB10" s="47"/>
      <c r="BC10" s="47"/>
      <c r="BD10" s="48"/>
      <c r="BE10" s="50"/>
      <c r="BF10" s="47"/>
      <c r="BG10" s="47"/>
      <c r="BH10" s="51"/>
    </row>
    <row r="11" spans="1:440" ht="17.25" customHeight="1" outlineLevel="1" thickBot="1">
      <c r="B11" s="33"/>
      <c r="C11" s="34"/>
      <c r="D11" s="106">
        <v>3</v>
      </c>
      <c r="E11" s="44">
        <v>1</v>
      </c>
      <c r="F11" s="36">
        <f>F8-F9-F10</f>
        <v>8333.3333333333321</v>
      </c>
      <c r="G11" s="35">
        <f>Q7</f>
        <v>45716</v>
      </c>
      <c r="H11" s="37" t="s">
        <v>25</v>
      </c>
      <c r="I11" s="45"/>
      <c r="J11" s="46"/>
      <c r="K11" s="47"/>
      <c r="L11" s="47"/>
      <c r="M11" s="48"/>
      <c r="N11" s="47"/>
      <c r="O11" s="47"/>
      <c r="P11" s="47"/>
      <c r="Q11" s="40" t="s">
        <v>26</v>
      </c>
      <c r="R11" s="52"/>
      <c r="S11" s="52"/>
      <c r="T11" s="52"/>
      <c r="U11" s="53"/>
      <c r="V11" s="54"/>
      <c r="W11" s="55"/>
      <c r="X11" s="55"/>
      <c r="Y11" s="56"/>
      <c r="Z11" s="47"/>
      <c r="AA11" s="47"/>
      <c r="AB11" s="47"/>
      <c r="AC11" s="50"/>
      <c r="AD11" s="48"/>
      <c r="AE11" s="47"/>
      <c r="AF11" s="47"/>
      <c r="AG11" s="50"/>
      <c r="AH11" s="48"/>
      <c r="AI11" s="47"/>
      <c r="AJ11" s="47"/>
      <c r="AK11" s="50"/>
      <c r="AL11" s="48"/>
      <c r="AM11" s="47"/>
      <c r="AN11" s="47"/>
      <c r="AO11" s="50"/>
      <c r="AP11" s="47"/>
      <c r="AQ11" s="48"/>
      <c r="AR11" s="47"/>
      <c r="AS11" s="50"/>
      <c r="AT11" s="47"/>
      <c r="AU11" s="48"/>
      <c r="AV11" s="47"/>
      <c r="AW11" s="50"/>
      <c r="AX11" s="47"/>
      <c r="AY11" s="47"/>
      <c r="AZ11" s="48"/>
      <c r="BA11" s="50"/>
      <c r="BB11" s="47"/>
      <c r="BC11" s="47"/>
      <c r="BD11" s="48"/>
      <c r="BE11" s="50"/>
      <c r="BF11" s="47"/>
      <c r="BG11" s="47"/>
      <c r="BH11" s="51"/>
    </row>
    <row r="12" spans="1:440" ht="21" customHeight="1" thickBot="1">
      <c r="B12" s="57">
        <v>2</v>
      </c>
      <c r="C12" s="58" t="s">
        <v>27</v>
      </c>
      <c r="D12" s="107"/>
      <c r="E12" s="121">
        <v>0.15</v>
      </c>
      <c r="F12" s="60">
        <f>E12*F5</f>
        <v>60000</v>
      </c>
      <c r="G12" s="59"/>
      <c r="H12" s="61"/>
      <c r="I12" s="62"/>
      <c r="J12" s="63"/>
      <c r="K12" s="64"/>
      <c r="L12" s="64"/>
      <c r="M12" s="64"/>
      <c r="N12" s="62"/>
      <c r="O12" s="62"/>
      <c r="P12" s="62"/>
      <c r="Q12" s="62"/>
      <c r="R12" s="65"/>
      <c r="S12" s="66"/>
      <c r="T12" s="66"/>
      <c r="U12" s="66"/>
      <c r="V12" s="66"/>
      <c r="W12" s="66"/>
      <c r="X12" s="66"/>
      <c r="Y12" s="67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8"/>
      <c r="BE12" s="68"/>
      <c r="BF12" s="68"/>
      <c r="BG12" s="68"/>
      <c r="BH12" s="69"/>
    </row>
    <row r="13" spans="1:440" ht="17.25" customHeight="1" outlineLevel="1">
      <c r="B13" s="33"/>
      <c r="C13" s="34"/>
      <c r="D13" s="34">
        <v>1</v>
      </c>
      <c r="E13" s="44">
        <v>0.3</v>
      </c>
      <c r="F13" s="36">
        <f>E13*F12</f>
        <v>18000</v>
      </c>
      <c r="G13" s="35">
        <f>S7</f>
        <v>45730</v>
      </c>
      <c r="H13" s="37" t="s">
        <v>25</v>
      </c>
      <c r="I13" s="38"/>
      <c r="J13" s="70"/>
      <c r="K13" s="39"/>
      <c r="L13" s="39"/>
      <c r="M13" s="40"/>
      <c r="N13" s="39"/>
      <c r="O13" s="39"/>
      <c r="P13" s="39"/>
      <c r="Q13" s="40"/>
      <c r="R13" s="39"/>
      <c r="S13" s="39" t="s">
        <v>26</v>
      </c>
      <c r="T13" s="39"/>
      <c r="U13" s="41"/>
      <c r="V13" s="42"/>
      <c r="W13" s="39"/>
      <c r="X13" s="39"/>
      <c r="Y13" s="40"/>
      <c r="Z13" s="39"/>
      <c r="AA13" s="39"/>
      <c r="AB13" s="39"/>
      <c r="AC13" s="42"/>
      <c r="AD13" s="40"/>
      <c r="AE13" s="42"/>
      <c r="AF13" s="39"/>
      <c r="AG13" s="42"/>
      <c r="AH13" s="40"/>
      <c r="AI13" s="39"/>
      <c r="AJ13" s="42"/>
      <c r="AK13" s="42"/>
      <c r="AL13" s="40"/>
      <c r="AM13" s="39"/>
      <c r="AN13" s="42"/>
      <c r="AO13" s="42"/>
      <c r="AP13" s="39"/>
      <c r="AQ13" s="40"/>
      <c r="AR13" s="42"/>
      <c r="AS13" s="42"/>
      <c r="AT13" s="39"/>
      <c r="AU13" s="40"/>
      <c r="AV13" s="42"/>
      <c r="AW13" s="42"/>
      <c r="AX13" s="39"/>
      <c r="AY13" s="39"/>
      <c r="AZ13" s="40"/>
      <c r="BA13" s="42"/>
      <c r="BB13" s="39"/>
      <c r="BC13" s="39"/>
      <c r="BD13" s="40"/>
      <c r="BE13" s="42"/>
      <c r="BF13" s="39"/>
      <c r="BG13" s="39"/>
      <c r="BH13" s="43"/>
    </row>
    <row r="14" spans="1:440" ht="17.25" customHeight="1" outlineLevel="1">
      <c r="B14" s="33"/>
      <c r="C14" s="34"/>
      <c r="D14" s="34">
        <v>2</v>
      </c>
      <c r="E14" s="44">
        <v>0.6</v>
      </c>
      <c r="F14" s="36">
        <f>(E14-E13)*F12</f>
        <v>18000</v>
      </c>
      <c r="G14" s="35">
        <f>V7</f>
        <v>45751</v>
      </c>
      <c r="H14" s="37" t="s">
        <v>25</v>
      </c>
      <c r="I14" s="45"/>
      <c r="J14" s="46"/>
      <c r="K14" s="47"/>
      <c r="L14" s="47"/>
      <c r="M14" s="48"/>
      <c r="N14" s="47"/>
      <c r="O14" s="47"/>
      <c r="P14" s="47"/>
      <c r="Q14" s="48"/>
      <c r="R14" s="47"/>
      <c r="S14" s="47"/>
      <c r="T14" s="47"/>
      <c r="U14" s="49"/>
      <c r="V14" s="50" t="s">
        <v>26</v>
      </c>
      <c r="W14" s="47"/>
      <c r="X14" s="47"/>
      <c r="Y14" s="48"/>
      <c r="Z14" s="47"/>
      <c r="AA14" s="39"/>
      <c r="AB14" s="39"/>
      <c r="AC14" s="42"/>
      <c r="AD14" s="40"/>
      <c r="AE14" s="42"/>
      <c r="AF14" s="47"/>
      <c r="AG14" s="42"/>
      <c r="AH14" s="40"/>
      <c r="AI14" s="47"/>
      <c r="AJ14" s="42"/>
      <c r="AK14" s="50"/>
      <c r="AL14" s="40"/>
      <c r="AM14" s="47"/>
      <c r="AN14" s="42"/>
      <c r="AO14" s="50"/>
      <c r="AP14" s="47"/>
      <c r="AQ14" s="40"/>
      <c r="AR14" s="42"/>
      <c r="AS14" s="50"/>
      <c r="AT14" s="47"/>
      <c r="AU14" s="40"/>
      <c r="AV14" s="42"/>
      <c r="AW14" s="50"/>
      <c r="AX14" s="47"/>
      <c r="AY14" s="47"/>
      <c r="AZ14" s="40"/>
      <c r="BA14" s="50"/>
      <c r="BB14" s="47"/>
      <c r="BC14" s="47"/>
      <c r="BD14" s="48"/>
      <c r="BE14" s="50"/>
      <c r="BF14" s="47"/>
      <c r="BG14" s="47"/>
      <c r="BH14" s="51"/>
    </row>
    <row r="15" spans="1:440" ht="17.25" customHeight="1" outlineLevel="1" thickBot="1">
      <c r="B15" s="33"/>
      <c r="C15" s="34"/>
      <c r="D15" s="34">
        <v>3</v>
      </c>
      <c r="E15" s="44">
        <v>1</v>
      </c>
      <c r="F15" s="36">
        <f>(E15-E14)*F12</f>
        <v>24000</v>
      </c>
      <c r="G15" s="35">
        <f>Y7</f>
        <v>45772</v>
      </c>
      <c r="H15" s="37" t="s">
        <v>28</v>
      </c>
      <c r="I15" s="45"/>
      <c r="J15" s="46"/>
      <c r="K15" s="47"/>
      <c r="L15" s="47"/>
      <c r="M15" s="48"/>
      <c r="N15" s="47"/>
      <c r="O15" s="47"/>
      <c r="P15" s="47"/>
      <c r="Q15" s="48"/>
      <c r="R15" s="47"/>
      <c r="S15" s="47"/>
      <c r="T15" s="47"/>
      <c r="U15" s="49"/>
      <c r="V15" s="50"/>
      <c r="W15" s="47"/>
      <c r="X15" s="47"/>
      <c r="Y15" s="48" t="s">
        <v>29</v>
      </c>
      <c r="Z15" s="55"/>
      <c r="AA15" s="55"/>
      <c r="AB15" s="55"/>
      <c r="AC15" s="55"/>
      <c r="AD15" s="56"/>
      <c r="AE15" s="54"/>
      <c r="AF15" s="52"/>
      <c r="AG15" s="71"/>
      <c r="AH15" s="56"/>
      <c r="AI15" s="39"/>
      <c r="AJ15" s="42"/>
      <c r="AK15" s="42"/>
      <c r="AL15" s="48"/>
      <c r="AM15" s="39"/>
      <c r="AN15" s="42"/>
      <c r="AO15" s="50"/>
      <c r="AP15" s="47"/>
      <c r="AQ15" s="48"/>
      <c r="AR15" s="42"/>
      <c r="AS15" s="50"/>
      <c r="AT15" s="47"/>
      <c r="AU15" s="48"/>
      <c r="AV15" s="42"/>
      <c r="AW15" s="50"/>
      <c r="AX15" s="47"/>
      <c r="AY15" s="47"/>
      <c r="AZ15" s="48"/>
      <c r="BA15" s="50"/>
      <c r="BB15" s="47"/>
      <c r="BC15" s="47"/>
      <c r="BD15" s="48"/>
      <c r="BE15" s="50"/>
      <c r="BF15" s="47"/>
      <c r="BG15" s="47"/>
      <c r="BH15" s="51"/>
    </row>
    <row r="16" spans="1:440" ht="21" customHeight="1" thickBot="1">
      <c r="B16" s="57">
        <v>3</v>
      </c>
      <c r="C16" s="58" t="s">
        <v>30</v>
      </c>
      <c r="D16" s="107"/>
      <c r="E16" s="121">
        <v>0.15</v>
      </c>
      <c r="F16" s="60">
        <f>E16*F5</f>
        <v>60000</v>
      </c>
      <c r="G16" s="59"/>
      <c r="H16" s="61"/>
      <c r="I16" s="62"/>
      <c r="J16" s="63"/>
      <c r="K16" s="64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72"/>
      <c r="AA16" s="73"/>
      <c r="AB16" s="73"/>
      <c r="AC16" s="73"/>
      <c r="AD16" s="73"/>
      <c r="AE16" s="73"/>
      <c r="AF16" s="73"/>
      <c r="AG16" s="73"/>
      <c r="AH16" s="74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75"/>
    </row>
    <row r="17" spans="2:60" ht="17.25" customHeight="1" outlineLevel="1">
      <c r="B17" s="33"/>
      <c r="C17" s="34"/>
      <c r="D17" s="34">
        <v>1</v>
      </c>
      <c r="E17" s="44">
        <v>0.3</v>
      </c>
      <c r="F17" s="36">
        <f>E17*F16</f>
        <v>18000</v>
      </c>
      <c r="G17" s="35">
        <f>AB7</f>
        <v>45793</v>
      </c>
      <c r="H17" s="37" t="s">
        <v>28</v>
      </c>
      <c r="I17" s="38"/>
      <c r="J17" s="70"/>
      <c r="K17" s="39"/>
      <c r="L17" s="39"/>
      <c r="M17" s="40"/>
      <c r="N17" s="39"/>
      <c r="O17" s="39"/>
      <c r="P17" s="39"/>
      <c r="Q17" s="40"/>
      <c r="R17" s="39"/>
      <c r="S17" s="39"/>
      <c r="T17" s="39"/>
      <c r="U17" s="41"/>
      <c r="V17" s="42"/>
      <c r="W17" s="39"/>
      <c r="X17" s="39"/>
      <c r="Y17" s="41"/>
      <c r="Z17" s="39"/>
      <c r="AA17" s="39"/>
      <c r="AB17" s="39" t="s">
        <v>29</v>
      </c>
      <c r="AC17" s="42"/>
      <c r="AD17" s="40"/>
      <c r="AE17" s="39"/>
      <c r="AF17" s="39"/>
      <c r="AG17" s="42"/>
      <c r="AH17" s="40"/>
      <c r="AI17" s="39"/>
      <c r="AJ17" s="42"/>
      <c r="AK17" s="42"/>
      <c r="AL17" s="40"/>
      <c r="AM17" s="39"/>
      <c r="AN17" s="42"/>
      <c r="AO17" s="42"/>
      <c r="AP17" s="39"/>
      <c r="AQ17" s="40"/>
      <c r="AR17" s="42"/>
      <c r="AS17" s="42"/>
      <c r="AT17" s="39"/>
      <c r="AU17" s="40"/>
      <c r="AV17" s="42"/>
      <c r="AW17" s="42"/>
      <c r="AX17" s="39"/>
      <c r="AY17" s="39"/>
      <c r="AZ17" s="40"/>
      <c r="BA17" s="42"/>
      <c r="BB17" s="39"/>
      <c r="BC17" s="39"/>
      <c r="BD17" s="40"/>
      <c r="BE17" s="42"/>
      <c r="BF17" s="39"/>
      <c r="BG17" s="39"/>
      <c r="BH17" s="43"/>
    </row>
    <row r="18" spans="2:60" ht="17.25" customHeight="1" outlineLevel="1">
      <c r="B18" s="33"/>
      <c r="C18" s="34"/>
      <c r="D18" s="34">
        <v>2</v>
      </c>
      <c r="E18" s="44">
        <v>0.6</v>
      </c>
      <c r="F18" s="36">
        <f>(E18-E17)*F16</f>
        <v>18000</v>
      </c>
      <c r="G18" s="35">
        <f>AE7</f>
        <v>45814</v>
      </c>
      <c r="H18" s="37" t="s">
        <v>28</v>
      </c>
      <c r="I18" s="45"/>
      <c r="J18" s="46"/>
      <c r="K18" s="47"/>
      <c r="L18" s="47"/>
      <c r="M18" s="48"/>
      <c r="N18" s="47"/>
      <c r="O18" s="47"/>
      <c r="P18" s="47"/>
      <c r="Q18" s="48"/>
      <c r="R18" s="47"/>
      <c r="S18" s="47"/>
      <c r="T18" s="47"/>
      <c r="U18" s="49"/>
      <c r="V18" s="50"/>
      <c r="W18" s="47"/>
      <c r="X18" s="47"/>
      <c r="Y18" s="49"/>
      <c r="Z18" s="47"/>
      <c r="AA18" s="47"/>
      <c r="AB18" s="47"/>
      <c r="AC18" s="50"/>
      <c r="AD18" s="40"/>
      <c r="AE18" s="76" t="s">
        <v>31</v>
      </c>
      <c r="AF18" s="77"/>
      <c r="AG18" s="50"/>
      <c r="AH18" s="40"/>
      <c r="AI18" s="47"/>
      <c r="AJ18" s="42"/>
      <c r="AK18" s="50"/>
      <c r="AL18" s="40"/>
      <c r="AM18" s="47"/>
      <c r="AN18" s="42"/>
      <c r="AO18" s="50"/>
      <c r="AP18" s="47"/>
      <c r="AQ18" s="40"/>
      <c r="AR18" s="42"/>
      <c r="AS18" s="50"/>
      <c r="AT18" s="47"/>
      <c r="AU18" s="40"/>
      <c r="AV18" s="42"/>
      <c r="AW18" s="50"/>
      <c r="AX18" s="47"/>
      <c r="AY18" s="47"/>
      <c r="AZ18" s="40"/>
      <c r="BA18" s="50"/>
      <c r="BB18" s="47"/>
      <c r="BC18" s="47"/>
      <c r="BD18" s="48"/>
      <c r="BE18" s="50"/>
      <c r="BF18" s="47"/>
      <c r="BG18" s="47"/>
      <c r="BH18" s="51"/>
    </row>
    <row r="19" spans="2:60" ht="17.25" customHeight="1" outlineLevel="1" thickBot="1">
      <c r="B19" s="33"/>
      <c r="C19" s="34"/>
      <c r="D19" s="34">
        <v>3</v>
      </c>
      <c r="E19" s="44">
        <v>1</v>
      </c>
      <c r="F19" s="36">
        <f>(E19-E18)*F16</f>
        <v>24000</v>
      </c>
      <c r="G19" s="35">
        <f>AH7</f>
        <v>45835</v>
      </c>
      <c r="H19" s="37" t="s">
        <v>28</v>
      </c>
      <c r="I19" s="45"/>
      <c r="J19" s="46"/>
      <c r="K19" s="47"/>
      <c r="L19" s="47"/>
      <c r="M19" s="48"/>
      <c r="N19" s="47"/>
      <c r="O19" s="47"/>
      <c r="P19" s="39"/>
      <c r="Q19" s="40"/>
      <c r="R19" s="47"/>
      <c r="S19" s="39"/>
      <c r="T19" s="47"/>
      <c r="U19" s="41"/>
      <c r="V19" s="42"/>
      <c r="W19" s="47"/>
      <c r="X19" s="47"/>
      <c r="Y19" s="41"/>
      <c r="Z19" s="47"/>
      <c r="AA19" s="47"/>
      <c r="AB19" s="47"/>
      <c r="AC19" s="50"/>
      <c r="AD19" s="48"/>
      <c r="AE19" s="47"/>
      <c r="AF19" s="39"/>
      <c r="AG19" s="50"/>
      <c r="AH19" s="48" t="s">
        <v>31</v>
      </c>
      <c r="AI19" s="55"/>
      <c r="AJ19" s="71"/>
      <c r="AK19" s="54"/>
      <c r="AL19" s="56"/>
      <c r="AM19" s="55"/>
      <c r="AN19" s="71"/>
      <c r="AO19" s="54"/>
      <c r="AP19" s="55"/>
      <c r="AQ19" s="56"/>
      <c r="AR19" s="42"/>
      <c r="AS19" s="50"/>
      <c r="AT19" s="47"/>
      <c r="AU19" s="48"/>
      <c r="AV19" s="42"/>
      <c r="AW19" s="50"/>
      <c r="AX19" s="47"/>
      <c r="AY19" s="47"/>
      <c r="AZ19" s="48"/>
      <c r="BA19" s="50"/>
      <c r="BB19" s="47"/>
      <c r="BC19" s="47"/>
      <c r="BD19" s="48"/>
      <c r="BE19" s="50"/>
      <c r="BF19" s="47"/>
      <c r="BG19" s="47"/>
      <c r="BH19" s="51"/>
    </row>
    <row r="20" spans="2:60" ht="21" customHeight="1" thickBot="1">
      <c r="B20" s="57">
        <v>4</v>
      </c>
      <c r="C20" s="58" t="s">
        <v>32</v>
      </c>
      <c r="D20" s="107"/>
      <c r="E20" s="121">
        <v>0.4</v>
      </c>
      <c r="F20" s="60">
        <f>E20*F5</f>
        <v>160000</v>
      </c>
      <c r="G20" s="59"/>
      <c r="H20" s="61"/>
      <c r="I20" s="62"/>
      <c r="J20" s="63"/>
      <c r="K20" s="64"/>
      <c r="L20" s="64"/>
      <c r="M20" s="64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78"/>
      <c r="AJ20" s="79"/>
      <c r="AK20" s="79"/>
      <c r="AL20" s="79"/>
      <c r="AM20" s="79"/>
      <c r="AN20" s="79"/>
      <c r="AO20" s="79"/>
      <c r="AP20" s="79"/>
      <c r="AQ20" s="80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75"/>
    </row>
    <row r="21" spans="2:60" ht="17.25" customHeight="1" outlineLevel="1">
      <c r="B21" s="33"/>
      <c r="C21" s="34"/>
      <c r="D21" s="34">
        <v>1</v>
      </c>
      <c r="E21" s="44">
        <v>0.3</v>
      </c>
      <c r="F21" s="36">
        <f>E21*F20</f>
        <v>48000</v>
      </c>
      <c r="G21" s="35">
        <f>AK7</f>
        <v>45856</v>
      </c>
      <c r="H21" s="37" t="s">
        <v>28</v>
      </c>
      <c r="I21" s="38"/>
      <c r="J21" s="70"/>
      <c r="K21" s="39"/>
      <c r="L21" s="39"/>
      <c r="M21" s="40"/>
      <c r="N21" s="39"/>
      <c r="O21" s="39"/>
      <c r="P21" s="39"/>
      <c r="Q21" s="40"/>
      <c r="R21" s="39"/>
      <c r="S21" s="39"/>
      <c r="T21" s="39"/>
      <c r="U21" s="41"/>
      <c r="V21" s="42"/>
      <c r="W21" s="39"/>
      <c r="X21" s="39"/>
      <c r="Y21" s="41"/>
      <c r="Z21" s="39"/>
      <c r="AA21" s="39"/>
      <c r="AB21" s="39"/>
      <c r="AC21" s="42"/>
      <c r="AD21" s="40"/>
      <c r="AE21" s="39"/>
      <c r="AF21" s="39"/>
      <c r="AG21" s="42"/>
      <c r="AH21" s="40"/>
      <c r="AI21" s="39"/>
      <c r="AJ21" s="42"/>
      <c r="AK21" s="42" t="s">
        <v>31</v>
      </c>
      <c r="AL21" s="40"/>
      <c r="AM21" s="39"/>
      <c r="AN21" s="42"/>
      <c r="AO21" s="42"/>
      <c r="AP21" s="39"/>
      <c r="AQ21" s="40"/>
      <c r="AR21" s="42"/>
      <c r="AS21" s="42"/>
      <c r="AT21" s="39"/>
      <c r="AU21" s="40"/>
      <c r="AV21" s="42"/>
      <c r="AW21" s="42"/>
      <c r="AX21" s="39"/>
      <c r="AY21" s="39"/>
      <c r="AZ21" s="40"/>
      <c r="BA21" s="42"/>
      <c r="BB21" s="39"/>
      <c r="BC21" s="39"/>
      <c r="BD21" s="40"/>
      <c r="BE21" s="42"/>
      <c r="BF21" s="39"/>
      <c r="BG21" s="39"/>
      <c r="BH21" s="43"/>
    </row>
    <row r="22" spans="2:60" ht="17.25" customHeight="1" outlineLevel="1">
      <c r="B22" s="33"/>
      <c r="C22" s="34"/>
      <c r="D22" s="34">
        <v>2</v>
      </c>
      <c r="E22" s="44">
        <v>0.6</v>
      </c>
      <c r="F22" s="36">
        <f>(E22-E21)*F20</f>
        <v>48000</v>
      </c>
      <c r="G22" s="35">
        <f>AN7</f>
        <v>45877</v>
      </c>
      <c r="H22" s="37" t="s">
        <v>28</v>
      </c>
      <c r="I22" s="45"/>
      <c r="J22" s="46"/>
      <c r="K22" s="47"/>
      <c r="L22" s="47"/>
      <c r="M22" s="48"/>
      <c r="N22" s="39"/>
      <c r="O22" s="39"/>
      <c r="P22" s="39"/>
      <c r="Q22" s="40"/>
      <c r="R22" s="39"/>
      <c r="S22" s="47"/>
      <c r="T22" s="47"/>
      <c r="U22" s="49"/>
      <c r="V22" s="50"/>
      <c r="W22" s="47"/>
      <c r="X22" s="47"/>
      <c r="Y22" s="49"/>
      <c r="Z22" s="47"/>
      <c r="AA22" s="47"/>
      <c r="AB22" s="47"/>
      <c r="AC22" s="50"/>
      <c r="AD22" s="40"/>
      <c r="AE22" s="47"/>
      <c r="AF22" s="47"/>
      <c r="AG22" s="50"/>
      <c r="AH22" s="40"/>
      <c r="AI22" s="47"/>
      <c r="AJ22" s="42"/>
      <c r="AK22" s="50"/>
      <c r="AL22" s="40"/>
      <c r="AM22" s="47"/>
      <c r="AN22" s="42" t="s">
        <v>31</v>
      </c>
      <c r="AO22" s="50"/>
      <c r="AP22" s="47"/>
      <c r="AQ22" s="40"/>
      <c r="AR22" s="42"/>
      <c r="AS22" s="50"/>
      <c r="AT22" s="47"/>
      <c r="AU22" s="40"/>
      <c r="AV22" s="42"/>
      <c r="AW22" s="50"/>
      <c r="AX22" s="47"/>
      <c r="AY22" s="47"/>
      <c r="AZ22" s="40"/>
      <c r="BA22" s="50"/>
      <c r="BB22" s="47"/>
      <c r="BC22" s="47"/>
      <c r="BD22" s="48"/>
      <c r="BE22" s="50"/>
      <c r="BF22" s="47"/>
      <c r="BG22" s="47"/>
      <c r="BH22" s="51"/>
    </row>
    <row r="23" spans="2:60" ht="17.25" customHeight="1" outlineLevel="1" thickBot="1">
      <c r="B23" s="33"/>
      <c r="C23" s="34"/>
      <c r="D23" s="34">
        <v>3</v>
      </c>
      <c r="E23" s="44">
        <v>1</v>
      </c>
      <c r="F23" s="36">
        <f>(E23-E22)*F20</f>
        <v>64000</v>
      </c>
      <c r="G23" s="35">
        <f>AQ7</f>
        <v>45898</v>
      </c>
      <c r="H23" s="37" t="s">
        <v>28</v>
      </c>
      <c r="I23" s="45"/>
      <c r="J23" s="46"/>
      <c r="K23" s="47"/>
      <c r="L23" s="47"/>
      <c r="M23" s="48"/>
      <c r="N23" s="39"/>
      <c r="O23" s="39"/>
      <c r="P23" s="39"/>
      <c r="Q23" s="40"/>
      <c r="R23" s="39"/>
      <c r="S23" s="39"/>
      <c r="T23" s="47"/>
      <c r="U23" s="41"/>
      <c r="V23" s="42"/>
      <c r="W23" s="47"/>
      <c r="X23" s="47"/>
      <c r="Y23" s="41"/>
      <c r="Z23" s="47"/>
      <c r="AA23" s="47"/>
      <c r="AB23" s="47"/>
      <c r="AC23" s="50"/>
      <c r="AD23" s="48"/>
      <c r="AE23" s="47"/>
      <c r="AF23" s="47"/>
      <c r="AG23" s="50"/>
      <c r="AH23" s="48"/>
      <c r="AI23" s="47"/>
      <c r="AJ23" s="42"/>
      <c r="AK23" s="50"/>
      <c r="AL23" s="48"/>
      <c r="AM23" s="47"/>
      <c r="AN23" s="42"/>
      <c r="AO23" s="50"/>
      <c r="AP23" s="47"/>
      <c r="AQ23" s="48" t="s">
        <v>31</v>
      </c>
      <c r="AR23" s="71"/>
      <c r="AS23" s="54"/>
      <c r="AT23" s="55"/>
      <c r="AU23" s="56"/>
      <c r="AV23" s="71"/>
      <c r="AW23" s="54"/>
      <c r="AX23" s="55"/>
      <c r="AY23" s="55"/>
      <c r="AZ23" s="56"/>
      <c r="BA23" s="54"/>
      <c r="BB23" s="55"/>
      <c r="BC23" s="55"/>
      <c r="BD23" s="56"/>
      <c r="BE23" s="54"/>
      <c r="BF23" s="55"/>
      <c r="BG23" s="55"/>
      <c r="BH23" s="81"/>
    </row>
    <row r="24" spans="2:60" ht="21" customHeight="1" thickBot="1">
      <c r="B24" s="57">
        <v>5</v>
      </c>
      <c r="C24" s="58" t="s">
        <v>33</v>
      </c>
      <c r="D24" s="107"/>
      <c r="E24" s="121">
        <v>0.25</v>
      </c>
      <c r="F24" s="60">
        <f>E24*F5</f>
        <v>100000</v>
      </c>
      <c r="G24" s="59"/>
      <c r="H24" s="61"/>
      <c r="I24" s="62"/>
      <c r="J24" s="63"/>
      <c r="K24" s="64"/>
      <c r="L24" s="64"/>
      <c r="M24" s="64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82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4"/>
    </row>
    <row r="25" spans="2:60" ht="17.25" customHeight="1" outlineLevel="1">
      <c r="B25" s="33"/>
      <c r="C25" s="34"/>
      <c r="D25" s="34">
        <v>1</v>
      </c>
      <c r="E25" s="44">
        <v>0.2</v>
      </c>
      <c r="F25" s="36">
        <f>E25*F24</f>
        <v>20000</v>
      </c>
      <c r="G25" s="35">
        <f>AS7</f>
        <v>45912</v>
      </c>
      <c r="H25" s="37" t="s">
        <v>28</v>
      </c>
      <c r="I25" s="38"/>
      <c r="J25" s="70"/>
      <c r="K25" s="39"/>
      <c r="L25" s="39"/>
      <c r="M25" s="40"/>
      <c r="N25" s="39"/>
      <c r="O25" s="39"/>
      <c r="P25" s="39"/>
      <c r="Q25" s="40"/>
      <c r="R25" s="39"/>
      <c r="S25" s="39"/>
      <c r="T25" s="39"/>
      <c r="U25" s="41"/>
      <c r="V25" s="42"/>
      <c r="W25" s="39"/>
      <c r="X25" s="39"/>
      <c r="Y25" s="41"/>
      <c r="Z25" s="39"/>
      <c r="AA25" s="39"/>
      <c r="AB25" s="39"/>
      <c r="AC25" s="42"/>
      <c r="AD25" s="40"/>
      <c r="AE25" s="39"/>
      <c r="AF25" s="39"/>
      <c r="AG25" s="42"/>
      <c r="AH25" s="40"/>
      <c r="AI25" s="39"/>
      <c r="AJ25" s="42"/>
      <c r="AK25" s="42"/>
      <c r="AL25" s="40"/>
      <c r="AM25" s="39"/>
      <c r="AN25" s="42"/>
      <c r="AO25" s="42"/>
      <c r="AP25" s="39"/>
      <c r="AQ25" s="40"/>
      <c r="AR25" s="39"/>
      <c r="AS25" s="42" t="s">
        <v>31</v>
      </c>
      <c r="AT25" s="39"/>
      <c r="AU25" s="40"/>
      <c r="AV25" s="42"/>
      <c r="AW25" s="42"/>
      <c r="AX25" s="39"/>
      <c r="AY25" s="39"/>
      <c r="AZ25" s="40"/>
      <c r="BA25" s="42"/>
      <c r="BB25" s="39"/>
      <c r="BC25" s="39"/>
      <c r="BD25" s="40"/>
      <c r="BE25" s="42"/>
      <c r="BF25" s="39"/>
      <c r="BG25" s="39"/>
      <c r="BH25" s="43"/>
    </row>
    <row r="26" spans="2:60" ht="17.25" customHeight="1" outlineLevel="1">
      <c r="B26" s="33"/>
      <c r="C26" s="34"/>
      <c r="D26" s="34">
        <v>2</v>
      </c>
      <c r="E26" s="44">
        <v>0.4</v>
      </c>
      <c r="F26" s="36">
        <f>(E26-E25)*F24</f>
        <v>20000</v>
      </c>
      <c r="G26" s="35">
        <f>AW7</f>
        <v>45940</v>
      </c>
      <c r="H26" s="37" t="s">
        <v>28</v>
      </c>
      <c r="I26" s="45"/>
      <c r="J26" s="46"/>
      <c r="K26" s="47"/>
      <c r="L26" s="47"/>
      <c r="M26" s="48"/>
      <c r="N26" s="39"/>
      <c r="O26" s="39"/>
      <c r="P26" s="39"/>
      <c r="Q26" s="40"/>
      <c r="R26" s="39"/>
      <c r="S26" s="47"/>
      <c r="T26" s="47"/>
      <c r="U26" s="49"/>
      <c r="V26" s="50"/>
      <c r="W26" s="47"/>
      <c r="X26" s="47"/>
      <c r="Y26" s="49"/>
      <c r="Z26" s="47"/>
      <c r="AA26" s="47"/>
      <c r="AB26" s="47"/>
      <c r="AC26" s="50"/>
      <c r="AD26" s="40"/>
      <c r="AE26" s="47"/>
      <c r="AF26" s="47"/>
      <c r="AG26" s="50"/>
      <c r="AH26" s="40"/>
      <c r="AI26" s="47"/>
      <c r="AJ26" s="50"/>
      <c r="AK26" s="50"/>
      <c r="AL26" s="40"/>
      <c r="AM26" s="47"/>
      <c r="AN26" s="42"/>
      <c r="AO26" s="50"/>
      <c r="AP26" s="47"/>
      <c r="AQ26" s="40"/>
      <c r="AR26" s="47"/>
      <c r="AS26" s="50"/>
      <c r="AT26" s="47"/>
      <c r="AU26" s="40"/>
      <c r="AV26" s="42"/>
      <c r="AW26" s="50" t="s">
        <v>31</v>
      </c>
      <c r="AX26" s="47"/>
      <c r="AY26" s="47"/>
      <c r="AZ26" s="40"/>
      <c r="BA26" s="50"/>
      <c r="BB26" s="47"/>
      <c r="BC26" s="47"/>
      <c r="BD26" s="48"/>
      <c r="BE26" s="50"/>
      <c r="BF26" s="47"/>
      <c r="BG26" s="47"/>
      <c r="BH26" s="51"/>
    </row>
    <row r="27" spans="2:60" ht="17.25" customHeight="1" outlineLevel="1">
      <c r="B27" s="33"/>
      <c r="C27" s="34"/>
      <c r="D27" s="34">
        <v>3</v>
      </c>
      <c r="E27" s="44">
        <v>0.6</v>
      </c>
      <c r="F27" s="36">
        <f>(E27-E26)*F24</f>
        <v>19999.999999999996</v>
      </c>
      <c r="G27" s="35">
        <f>BA7</f>
        <v>45968</v>
      </c>
      <c r="H27" s="37" t="s">
        <v>28</v>
      </c>
      <c r="I27" s="45"/>
      <c r="J27" s="46"/>
      <c r="K27" s="47"/>
      <c r="L27" s="47"/>
      <c r="M27" s="48"/>
      <c r="N27" s="39"/>
      <c r="O27" s="39"/>
      <c r="P27" s="39"/>
      <c r="Q27" s="40"/>
      <c r="R27" s="39"/>
      <c r="S27" s="39"/>
      <c r="T27" s="47"/>
      <c r="U27" s="41"/>
      <c r="V27" s="42"/>
      <c r="W27" s="47"/>
      <c r="X27" s="47"/>
      <c r="Y27" s="41"/>
      <c r="Z27" s="47"/>
      <c r="AA27" s="47"/>
      <c r="AB27" s="47"/>
      <c r="AC27" s="50"/>
      <c r="AD27" s="40"/>
      <c r="AE27" s="47"/>
      <c r="AF27" s="47"/>
      <c r="AG27" s="50"/>
      <c r="AH27" s="40"/>
      <c r="AI27" s="47"/>
      <c r="AJ27" s="50"/>
      <c r="AK27" s="50"/>
      <c r="AL27" s="40"/>
      <c r="AM27" s="47"/>
      <c r="AN27" s="42"/>
      <c r="AO27" s="50"/>
      <c r="AP27" s="47"/>
      <c r="AQ27" s="40"/>
      <c r="AR27" s="47"/>
      <c r="AS27" s="50"/>
      <c r="AT27" s="47"/>
      <c r="AU27" s="40"/>
      <c r="AV27" s="42"/>
      <c r="AW27" s="50"/>
      <c r="AX27" s="47"/>
      <c r="AY27" s="47"/>
      <c r="AZ27" s="40"/>
      <c r="BA27" s="50" t="s">
        <v>31</v>
      </c>
      <c r="BB27" s="47"/>
      <c r="BC27" s="47"/>
      <c r="BD27" s="48"/>
      <c r="BE27" s="50"/>
      <c r="BF27" s="47"/>
      <c r="BG27" s="47"/>
      <c r="BH27" s="51"/>
    </row>
    <row r="28" spans="2:60" ht="17.25" customHeight="1" outlineLevel="1">
      <c r="B28" s="33"/>
      <c r="C28" s="34"/>
      <c r="D28" s="34">
        <v>4</v>
      </c>
      <c r="E28" s="44">
        <v>0.8</v>
      </c>
      <c r="F28" s="36">
        <f>(E28-E27)*F24</f>
        <v>20000.000000000007</v>
      </c>
      <c r="G28" s="35">
        <f>BE7</f>
        <v>45996</v>
      </c>
      <c r="H28" s="37" t="s">
        <v>28</v>
      </c>
      <c r="I28" s="45"/>
      <c r="J28" s="46"/>
      <c r="K28" s="47"/>
      <c r="L28" s="47"/>
      <c r="M28" s="48"/>
      <c r="N28" s="39"/>
      <c r="O28" s="39"/>
      <c r="P28" s="39"/>
      <c r="Q28" s="40"/>
      <c r="R28" s="39"/>
      <c r="S28" s="39"/>
      <c r="T28" s="47"/>
      <c r="U28" s="41"/>
      <c r="V28" s="42"/>
      <c r="W28" s="47"/>
      <c r="X28" s="47"/>
      <c r="Y28" s="41"/>
      <c r="Z28" s="47"/>
      <c r="AA28" s="47"/>
      <c r="AB28" s="47"/>
      <c r="AC28" s="50"/>
      <c r="AD28" s="48"/>
      <c r="AE28" s="47"/>
      <c r="AF28" s="47"/>
      <c r="AG28" s="50"/>
      <c r="AH28" s="48"/>
      <c r="AI28" s="47"/>
      <c r="AJ28" s="50"/>
      <c r="AK28" s="50"/>
      <c r="AL28" s="48"/>
      <c r="AM28" s="47"/>
      <c r="AN28" s="42"/>
      <c r="AO28" s="50"/>
      <c r="AP28" s="47"/>
      <c r="AQ28" s="48"/>
      <c r="AR28" s="47"/>
      <c r="AS28" s="50"/>
      <c r="AT28" s="47"/>
      <c r="AU28" s="48"/>
      <c r="AV28" s="42"/>
      <c r="AW28" s="50"/>
      <c r="AX28" s="47"/>
      <c r="AY28" s="47"/>
      <c r="AZ28" s="48"/>
      <c r="BA28" s="50"/>
      <c r="BB28" s="47"/>
      <c r="BC28" s="47"/>
      <c r="BD28" s="48"/>
      <c r="BE28" s="50" t="s">
        <v>31</v>
      </c>
      <c r="BF28" s="47"/>
      <c r="BG28" s="47"/>
      <c r="BH28" s="51"/>
    </row>
    <row r="29" spans="2:60" ht="17.25" customHeight="1" outlineLevel="1" thickBot="1">
      <c r="B29" s="85"/>
      <c r="C29" s="86"/>
      <c r="D29" s="86">
        <v>5</v>
      </c>
      <c r="E29" s="87">
        <v>1</v>
      </c>
      <c r="F29" s="89">
        <f>(E29-E28)*F24</f>
        <v>19999.999999999996</v>
      </c>
      <c r="G29" s="88">
        <f>BH7</f>
        <v>46017</v>
      </c>
      <c r="H29" s="90" t="s">
        <v>28</v>
      </c>
      <c r="I29" s="91"/>
      <c r="J29" s="92"/>
      <c r="K29" s="93"/>
      <c r="L29" s="93"/>
      <c r="M29" s="94"/>
      <c r="N29" s="95"/>
      <c r="O29" s="95"/>
      <c r="P29" s="95"/>
      <c r="Q29" s="96"/>
      <c r="R29" s="95"/>
      <c r="S29" s="95"/>
      <c r="T29" s="95"/>
      <c r="U29" s="97"/>
      <c r="V29" s="98"/>
      <c r="W29" s="93"/>
      <c r="X29" s="95"/>
      <c r="Y29" s="97"/>
      <c r="Z29" s="93"/>
      <c r="AA29" s="93"/>
      <c r="AB29" s="93"/>
      <c r="AC29" s="99"/>
      <c r="AD29" s="97"/>
      <c r="AE29" s="93"/>
      <c r="AF29" s="93"/>
      <c r="AG29" s="99"/>
      <c r="AH29" s="97"/>
      <c r="AI29" s="93"/>
      <c r="AJ29" s="99"/>
      <c r="AK29" s="99"/>
      <c r="AL29" s="97"/>
      <c r="AM29" s="93"/>
      <c r="AN29" s="99"/>
      <c r="AO29" s="99"/>
      <c r="AP29" s="93"/>
      <c r="AQ29" s="97"/>
      <c r="AR29" s="93"/>
      <c r="AS29" s="99"/>
      <c r="AT29" s="93"/>
      <c r="AU29" s="97"/>
      <c r="AV29" s="93"/>
      <c r="AW29" s="99"/>
      <c r="AX29" s="93"/>
      <c r="AY29" s="93"/>
      <c r="AZ29" s="97"/>
      <c r="BA29" s="99"/>
      <c r="BB29" s="93"/>
      <c r="BC29" s="93"/>
      <c r="BD29" s="94"/>
      <c r="BE29" s="99"/>
      <c r="BF29" s="93"/>
      <c r="BG29" s="93"/>
      <c r="BH29" s="100" t="s">
        <v>31</v>
      </c>
    </row>
    <row r="30" spans="2:60" ht="15.75" customHeight="1">
      <c r="I30" s="101" t="s">
        <v>34</v>
      </c>
      <c r="N30" s="101" t="s">
        <v>35</v>
      </c>
      <c r="O30" s="101"/>
      <c r="P30" s="101"/>
      <c r="Q30" s="101"/>
      <c r="R30" s="101" t="s">
        <v>36</v>
      </c>
    </row>
    <row r="31" spans="2:60" ht="15.75" customHeight="1">
      <c r="E31" s="111"/>
      <c r="I31" s="101"/>
      <c r="N31" s="101"/>
      <c r="O31" s="101"/>
      <c r="P31" s="101"/>
      <c r="Q31" s="101"/>
      <c r="R31" s="101"/>
    </row>
    <row r="32" spans="2:60" ht="15.75" customHeight="1">
      <c r="C32" s="18" t="s">
        <v>37</v>
      </c>
      <c r="D32" s="3" t="s">
        <v>44</v>
      </c>
      <c r="I32" s="101"/>
      <c r="N32" s="101"/>
      <c r="O32" s="101"/>
      <c r="P32" s="101"/>
      <c r="Q32" s="101"/>
      <c r="R32" s="101"/>
    </row>
    <row r="33" spans="3:60" ht="15.75" customHeight="1">
      <c r="C33" s="18"/>
      <c r="D33" s="3" t="s">
        <v>45</v>
      </c>
      <c r="I33" s="101"/>
      <c r="N33" s="101"/>
      <c r="O33" s="101"/>
      <c r="P33" s="101"/>
      <c r="Q33" s="101"/>
      <c r="R33" s="101"/>
    </row>
    <row r="34" spans="3:60" ht="15.75" customHeight="1">
      <c r="D34" s="3" t="s">
        <v>46</v>
      </c>
      <c r="I34" s="101"/>
      <c r="N34" s="101"/>
      <c r="O34" s="101"/>
      <c r="P34" s="101"/>
      <c r="Q34" s="101"/>
      <c r="R34" s="101"/>
    </row>
    <row r="35" spans="3:60" ht="15.75" customHeight="1">
      <c r="D35" s="3" t="s">
        <v>38</v>
      </c>
      <c r="I35" s="101"/>
      <c r="N35" s="101"/>
      <c r="O35" s="101"/>
      <c r="P35" s="101"/>
      <c r="Q35" s="101"/>
      <c r="R35" s="101"/>
    </row>
    <row r="36" spans="3:60" ht="15.75" customHeight="1">
      <c r="D36" s="3" t="s">
        <v>39</v>
      </c>
      <c r="I36" s="101"/>
      <c r="N36" s="101"/>
      <c r="O36" s="101"/>
      <c r="P36" s="101"/>
      <c r="Q36" s="101"/>
      <c r="R36" s="101"/>
    </row>
    <row r="37" spans="3:60" ht="15.75" customHeight="1">
      <c r="D37" s="3" t="s">
        <v>40</v>
      </c>
      <c r="I37" s="101"/>
      <c r="N37" s="101"/>
      <c r="O37" s="101"/>
      <c r="P37" s="101"/>
      <c r="Q37" s="101"/>
      <c r="R37" s="101"/>
    </row>
    <row r="38" spans="3:60" ht="15.75" customHeight="1">
      <c r="D38" s="3" t="s">
        <v>41</v>
      </c>
      <c r="I38" s="101"/>
      <c r="N38" s="101"/>
      <c r="O38" s="101"/>
      <c r="P38" s="101"/>
      <c r="Q38" s="101"/>
      <c r="R38" s="101"/>
    </row>
    <row r="39" spans="3:60" ht="15.75" customHeight="1">
      <c r="I39" s="101"/>
      <c r="J39" s="102"/>
      <c r="K39" s="102"/>
      <c r="N39" s="101"/>
      <c r="O39" s="102"/>
    </row>
    <row r="40" spans="3:60" s="18" customFormat="1" ht="15.75" customHeight="1">
      <c r="C40" s="103" t="e" vm="1">
        <v>#VALUE!</v>
      </c>
      <c r="D40" s="105" t="s">
        <v>42</v>
      </c>
      <c r="E40" s="112"/>
      <c r="F40" s="104"/>
      <c r="H40" s="104"/>
      <c r="I40" s="104"/>
      <c r="J40" s="104"/>
      <c r="K40" s="104"/>
      <c r="L40" s="104"/>
      <c r="M40" s="10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</sheetData>
  <mergeCells count="20">
    <mergeCell ref="BA6:BD6"/>
    <mergeCell ref="AV6:AZ6"/>
    <mergeCell ref="R6:U6"/>
    <mergeCell ref="N6:Q6"/>
    <mergeCell ref="I6:M6"/>
    <mergeCell ref="BB2:BH2"/>
    <mergeCell ref="B6:B7"/>
    <mergeCell ref="C6:C7"/>
    <mergeCell ref="D6:D7"/>
    <mergeCell ref="G6:G7"/>
    <mergeCell ref="AE6:AH6"/>
    <mergeCell ref="BE6:BH6"/>
    <mergeCell ref="F6:F7"/>
    <mergeCell ref="H6:H7"/>
    <mergeCell ref="V6:Y6"/>
    <mergeCell ref="Z6:AD6"/>
    <mergeCell ref="AI6:AL6"/>
    <mergeCell ref="AM6:AQ6"/>
    <mergeCell ref="E6:E7"/>
    <mergeCell ref="AR6:AU6"/>
  </mergeCells>
  <phoneticPr fontId="3" type="noConversion"/>
  <conditionalFormatting sqref="H2 G3:G4 H8:H39 H41:H1048576">
    <cfRule type="containsText" dxfId="5" priority="4" operator="containsText" text="N">
      <formula>NOT(ISERROR(SEARCH("N",G2)))</formula>
    </cfRule>
    <cfRule type="containsText" dxfId="4" priority="5" operator="containsText" text="Y">
      <formula>NOT(ISERROR(SEARCH("Y",G2)))</formula>
    </cfRule>
  </conditionalFormatting>
  <conditionalFormatting sqref="H9:H11 H13:H29">
    <cfRule type="colorScale" priority="13">
      <colorScale>
        <cfvo type="min"/>
        <cfvo type="max"/>
        <color rgb="FFFFFFFF"/>
        <color rgb="FF4AC4B0"/>
      </colorScale>
    </cfRule>
    <cfRule type="colorScale" priority="14">
      <colorScale>
        <cfvo type="min"/>
        <cfvo type="max"/>
        <color rgb="FF57BB8A"/>
        <color rgb="FFFFFFFF"/>
      </colorScale>
    </cfRule>
  </conditionalFormatting>
  <conditionalFormatting sqref="I8:BH29">
    <cfRule type="containsText" dxfId="3" priority="1" operator="containsText" text="F">
      <formula>NOT(ISERROR(SEARCH("F",I8)))</formula>
    </cfRule>
    <cfRule type="containsText" dxfId="2" priority="2" stopIfTrue="1" operator="containsText" text="I">
      <formula>NOT(ISERROR(SEARCH("I",I8)))</formula>
    </cfRule>
  </conditionalFormatting>
  <conditionalFormatting sqref="I9:BH11">
    <cfRule type="notContainsBlanks" dxfId="1" priority="8">
      <formula>LEN(TRIM(I9))&gt;0</formula>
    </cfRule>
  </conditionalFormatting>
  <conditionalFormatting sqref="I9:BH29">
    <cfRule type="containsText" dxfId="0" priority="3" stopIfTrue="1" operator="containsText" text="S">
      <formula>NOT(ISERROR(SEARCH("S",I9)))</formula>
    </cfRule>
  </conditionalFormatting>
  <hyperlinks>
    <hyperlink ref="BB2:BH2" r:id="rId1" display="https://www.bqe.com/request-demo" xr:uid="{BB54CF4B-9E46-1940-9B09-B088A7A0B601}"/>
    <hyperlink ref="C40" r:id="rId2" display="https://www.bqe.com/request-demo" xr:uid="{730FF963-1810-6B45-8108-FB59C3E7B06A}"/>
    <hyperlink ref="D40" r:id="rId3" display="Learn more about BQE CORE" xr:uid="{06CD27F3-51E7-2747-8346-AA2761A52032}"/>
  </hyperlinks>
  <printOptions horizontalCentered="1" gridLines="1"/>
  <pageMargins left="0.7" right="0.7" top="0.75" bottom="0.75" header="0" footer="0"/>
  <pageSetup paperSize="3" scale="60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C94844742134AB3908CF19E67AD84" ma:contentTypeVersion="18" ma:contentTypeDescription="Create a new document." ma:contentTypeScope="" ma:versionID="f435fcbafa62d6c0c166de3a3ef85ff0">
  <xsd:schema xmlns:xsd="http://www.w3.org/2001/XMLSchema" xmlns:xs="http://www.w3.org/2001/XMLSchema" xmlns:p="http://schemas.microsoft.com/office/2006/metadata/properties" xmlns:ns2="b52c695f-68a9-4272-adaf-e274e55a474b" xmlns:ns3="6d564fab-149e-4f5c-8722-5b2212ba9b6a" targetNamespace="http://schemas.microsoft.com/office/2006/metadata/properties" ma:root="true" ma:fieldsID="1c2a30cd2ed2930a9437e92c3308f2a8" ns2:_="" ns3:_="">
    <xsd:import namespace="b52c695f-68a9-4272-adaf-e274e55a474b"/>
    <xsd:import namespace="6d564fab-149e-4f5c-8722-5b2212ba9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c695f-68a9-4272-adaf-e274e55a4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971681-25d3-426b-851b-245e2f7fb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64fab-149e-4f5c-8722-5b2212ba9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fafba0-010e-4d4c-bb47-984c507fcb93}" ma:internalName="TaxCatchAll" ma:showField="CatchAllData" ma:web="6d564fab-149e-4f5c-8722-5b2212ba9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2c695f-68a9-4272-adaf-e274e55a474b">
      <Terms xmlns="http://schemas.microsoft.com/office/infopath/2007/PartnerControls"/>
    </lcf76f155ced4ddcb4097134ff3c332f>
    <TaxCatchAll xmlns="6d564fab-149e-4f5c-8722-5b2212ba9b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FAF99-6E22-4371-A35F-53F7F9BEF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c695f-68a9-4272-adaf-e274e55a474b"/>
    <ds:schemaRef ds:uri="6d564fab-149e-4f5c-8722-5b2212ba9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1C459-2384-4BF2-B9DD-D48B9F4919CC}">
  <ds:schemaRefs>
    <ds:schemaRef ds:uri="6d564fab-149e-4f5c-8722-5b2212ba9b6a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b52c695f-68a9-4272-adaf-e274e55a474b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80D1CD-ECD0-4C51-A424-7B6DA0BCC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Gray</cp:lastModifiedBy>
  <cp:revision/>
  <dcterms:created xsi:type="dcterms:W3CDTF">2025-02-24T22:33:18Z</dcterms:created>
  <dcterms:modified xsi:type="dcterms:W3CDTF">2025-02-26T20:01:50Z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0x010100B7DC94844742134AB3908CF19E67AD84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